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jardiniere-my.sharepoint.com/personal/simontherriault_lajardiniere_onmicrosoft_com/Documents/Fichiers Jardinière/Jardinière/Tableaux - Formulaires/"/>
    </mc:Choice>
  </mc:AlternateContent>
  <xr:revisionPtr revIDLastSave="70" documentId="114_{D7E65D9C-1F36-44D9-8CC0-62D7E31CDA56}" xr6:coauthVersionLast="45" xr6:coauthVersionMax="45" xr10:uidLastSave="{46FEE96E-83A2-47AA-8F57-2A066086D6C5}"/>
  <bookViews>
    <workbookView xWindow="-120" yWindow="-120" windowWidth="19440" windowHeight="15000" xr2:uid="{78600908-B675-4DB8-ACC1-FFB829741114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7" i="1" l="1"/>
  <c r="G61" i="1" l="1"/>
  <c r="G32" i="1"/>
  <c r="G37" i="1" s="1"/>
  <c r="G62" i="1" l="1"/>
  <c r="G59" i="1"/>
  <c r="G60" i="1"/>
  <c r="G34" i="1"/>
  <c r="G35" i="1"/>
  <c r="G36" i="1"/>
  <c r="G12" i="1"/>
  <c r="G14" i="1" l="1"/>
  <c r="G16" i="1"/>
  <c r="G15" i="1"/>
  <c r="G17" i="1"/>
</calcChain>
</file>

<file path=xl/sharedStrings.xml><?xml version="1.0" encoding="utf-8"?>
<sst xmlns="http://schemas.openxmlformats.org/spreadsheetml/2006/main" count="49" uniqueCount="18">
  <si>
    <t>Longueur</t>
  </si>
  <si>
    <t>(en pieds)</t>
  </si>
  <si>
    <t>Profondeur</t>
  </si>
  <si>
    <t>Largeur</t>
  </si>
  <si>
    <r>
      <t>vg</t>
    </r>
    <r>
      <rPr>
        <b/>
        <vertAlign val="superscript"/>
        <sz val="16"/>
        <color theme="1"/>
        <rFont val="Calibri"/>
        <family val="2"/>
        <scheme val="minor"/>
      </rPr>
      <t>3</t>
    </r>
  </si>
  <si>
    <t>(en pouces)</t>
  </si>
  <si>
    <t>sacs</t>
  </si>
  <si>
    <t>Total du nombre de sacs de terre pour remplir le jardin =</t>
  </si>
  <si>
    <t>Total du nombre de verge cube pour remplir =</t>
  </si>
  <si>
    <t>Total du nombre de sacs de pierre de rivière pour remplir le jardin =</t>
  </si>
  <si>
    <t>Total du nombre de sacs de paillis pour remplir le jardin =</t>
  </si>
  <si>
    <t>Total du nombre de sacs de pierre concassée pour remplir le jardin =</t>
  </si>
  <si>
    <t>Diamètre</t>
  </si>
  <si>
    <t>Calcul volume rectangle</t>
  </si>
  <si>
    <t>Largeur de bordure</t>
  </si>
  <si>
    <t>Diamètre de la piscine</t>
  </si>
  <si>
    <t>Calcul tour de piscine</t>
  </si>
  <si>
    <t>Calcul remplir un cercle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</si>
</sst>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/>
    <xf numFmtId="1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7" xfId="0" applyFont="1" applyBorder="1" applyAlignment="1">
      <alignment horizontal="right"/>
    </xf>
    <xf numFmtId="1" fontId="6" fillId="0" borderId="7" xfId="0" applyNumberFormat="1" applyFont="1" applyBorder="1" applyAlignment="1">
      <alignment horizontal="center"/>
    </xf>
    <xf numFmtId="0" fontId="6" fillId="0" borderId="7" xfId="0" applyFont="1" applyBorder="1"/>
    <xf numFmtId="0" fontId="0" fillId="0" borderId="7" xfId="0" applyBorder="1"/>
    <xf numFmtId="0" fontId="6" fillId="0" borderId="0" xfId="0" applyFont="1" applyAlignment="1">
      <alignment horizontal="right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</xdr:colOff>
      <xdr:row>2</xdr:row>
      <xdr:rowOff>22860</xdr:rowOff>
    </xdr:from>
    <xdr:to>
      <xdr:col>6</xdr:col>
      <xdr:colOff>180975</xdr:colOff>
      <xdr:row>8</xdr:row>
      <xdr:rowOff>222885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2B5A7DC8-8FFC-424E-A302-5DF005436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380" y="632460"/>
          <a:ext cx="3676650" cy="2028825"/>
        </a:xfrm>
        <a:prstGeom prst="rect">
          <a:avLst/>
        </a:prstGeom>
      </xdr:spPr>
    </xdr:pic>
    <xdr:clientData/>
  </xdr:twoCellAnchor>
  <xdr:twoCellAnchor editAs="oneCell">
    <xdr:from>
      <xdr:col>2</xdr:col>
      <xdr:colOff>676276</xdr:colOff>
      <xdr:row>20</xdr:row>
      <xdr:rowOff>95250</xdr:rowOff>
    </xdr:from>
    <xdr:to>
      <xdr:col>7</xdr:col>
      <xdr:colOff>295276</xdr:colOff>
      <xdr:row>27</xdr:row>
      <xdr:rowOff>166604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D59A84E4-16E3-434D-A59E-A312344AF3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2126" y="5581650"/>
          <a:ext cx="3867150" cy="2204954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40</xdr:row>
      <xdr:rowOff>276225</xdr:rowOff>
    </xdr:from>
    <xdr:to>
      <xdr:col>7</xdr:col>
      <xdr:colOff>244251</xdr:colOff>
      <xdr:row>52</xdr:row>
      <xdr:rowOff>152400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C8BE269C-19AB-4033-9FF4-1557EE2A8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" y="12468225"/>
          <a:ext cx="4187601" cy="3533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A5D01-20ED-4241-BB93-AE41DC67FC53}">
  <dimension ref="B1:H62"/>
  <sheetViews>
    <sheetView tabSelected="1" workbookViewId="0">
      <selection activeCell="E12" sqref="E12"/>
    </sheetView>
  </sheetViews>
  <sheetFormatPr baseColWidth="10" defaultRowHeight="24" customHeight="1" x14ac:dyDescent="0.25"/>
  <cols>
    <col min="1" max="1" width="3.5703125" customWidth="1"/>
    <col min="2" max="2" width="14.140625" customWidth="1"/>
    <col min="4" max="4" width="13.140625" customWidth="1"/>
    <col min="6" max="6" width="15.28515625" customWidth="1"/>
    <col min="7" max="8" width="12.42578125" customWidth="1"/>
    <col min="9" max="9" width="4.7109375" customWidth="1"/>
  </cols>
  <sheetData>
    <row r="1" spans="2:8" ht="24" customHeight="1" x14ac:dyDescent="0.35">
      <c r="B1" s="20" t="s">
        <v>13</v>
      </c>
      <c r="C1" s="20"/>
      <c r="D1" s="20"/>
      <c r="E1" s="20"/>
      <c r="F1" s="20"/>
      <c r="G1" s="20"/>
      <c r="H1" s="20"/>
    </row>
    <row r="5" spans="2:8" ht="24" customHeight="1" x14ac:dyDescent="0.3">
      <c r="H5" s="1" t="s">
        <v>2</v>
      </c>
    </row>
    <row r="6" spans="2:8" ht="24" customHeight="1" thickBot="1" x14ac:dyDescent="0.35">
      <c r="B6" s="1" t="s">
        <v>3</v>
      </c>
      <c r="H6" s="1" t="s">
        <v>5</v>
      </c>
    </row>
    <row r="7" spans="2:8" ht="24" customHeight="1" thickBot="1" x14ac:dyDescent="0.35">
      <c r="B7" s="1" t="s">
        <v>1</v>
      </c>
      <c r="H7" s="12">
        <v>1</v>
      </c>
    </row>
    <row r="8" spans="2:8" ht="24" customHeight="1" thickBot="1" x14ac:dyDescent="0.3">
      <c r="B8" s="12">
        <v>15</v>
      </c>
      <c r="H8" s="13"/>
    </row>
    <row r="9" spans="2:8" ht="24" customHeight="1" thickBot="1" x14ac:dyDescent="0.3">
      <c r="B9" s="13"/>
    </row>
    <row r="10" spans="2:8" ht="24" customHeight="1" x14ac:dyDescent="0.3">
      <c r="D10" s="2" t="s">
        <v>0</v>
      </c>
      <c r="E10" s="12">
        <v>10</v>
      </c>
    </row>
    <row r="11" spans="2:8" ht="24" customHeight="1" thickBot="1" x14ac:dyDescent="0.35">
      <c r="D11" s="2" t="s">
        <v>1</v>
      </c>
      <c r="E11" s="13"/>
    </row>
    <row r="12" spans="2:8" ht="24" customHeight="1" x14ac:dyDescent="0.25">
      <c r="G12" s="16">
        <f>((B8*E10*H7/12))/27</f>
        <v>0.46296296296296297</v>
      </c>
      <c r="H12" s="18" t="s">
        <v>4</v>
      </c>
    </row>
    <row r="13" spans="2:8" ht="24" customHeight="1" thickBot="1" x14ac:dyDescent="0.35">
      <c r="B13" s="14" t="s">
        <v>8</v>
      </c>
      <c r="C13" s="14"/>
      <c r="D13" s="14"/>
      <c r="E13" s="14"/>
      <c r="F13" s="14"/>
      <c r="G13" s="17"/>
      <c r="H13" s="19"/>
    </row>
    <row r="14" spans="2:8" ht="24" customHeight="1" x14ac:dyDescent="0.25">
      <c r="B14" s="11" t="s">
        <v>7</v>
      </c>
      <c r="C14" s="11"/>
      <c r="D14" s="11"/>
      <c r="E14" s="11"/>
      <c r="F14" s="11"/>
      <c r="G14" s="4">
        <f>ROUNDUP(G12*3,1)*10</f>
        <v>14.000000000000002</v>
      </c>
      <c r="H14" s="3" t="s">
        <v>6</v>
      </c>
    </row>
    <row r="15" spans="2:8" ht="24" customHeight="1" x14ac:dyDescent="0.25">
      <c r="B15" s="11" t="s">
        <v>10</v>
      </c>
      <c r="C15" s="11"/>
      <c r="D15" s="11"/>
      <c r="E15" s="11"/>
      <c r="F15" s="11"/>
      <c r="G15" s="4">
        <f>ROUNDUP(G12*1.2,1)*10</f>
        <v>6</v>
      </c>
      <c r="H15" s="3" t="s">
        <v>6</v>
      </c>
    </row>
    <row r="16" spans="2:8" ht="24" customHeight="1" x14ac:dyDescent="0.25">
      <c r="B16" s="11" t="s">
        <v>11</v>
      </c>
      <c r="C16" s="11"/>
      <c r="D16" s="11"/>
      <c r="E16" s="11"/>
      <c r="F16" s="11"/>
      <c r="G16" s="4">
        <f>ROUNDUP(G12*3,1)*10</f>
        <v>14.000000000000002</v>
      </c>
      <c r="H16" s="3" t="s">
        <v>6</v>
      </c>
    </row>
    <row r="17" spans="2:8" ht="24" customHeight="1" x14ac:dyDescent="0.25">
      <c r="B17" s="11" t="s">
        <v>9</v>
      </c>
      <c r="C17" s="11"/>
      <c r="D17" s="11"/>
      <c r="E17" s="11"/>
      <c r="F17" s="11"/>
      <c r="G17" s="4">
        <f>ROUNDUP(G12*5,1)*10</f>
        <v>24</v>
      </c>
      <c r="H17" s="3" t="s">
        <v>6</v>
      </c>
    </row>
    <row r="18" spans="2:8" ht="24" customHeight="1" thickBot="1" x14ac:dyDescent="0.3">
      <c r="B18" s="7"/>
      <c r="C18" s="7"/>
      <c r="D18" s="7"/>
      <c r="E18" s="7"/>
      <c r="F18" s="7"/>
      <c r="G18" s="8"/>
      <c r="H18" s="9"/>
    </row>
    <row r="20" spans="2:8" ht="24" customHeight="1" x14ac:dyDescent="0.35">
      <c r="B20" s="20" t="s">
        <v>17</v>
      </c>
      <c r="C20" s="20"/>
      <c r="D20" s="20"/>
      <c r="E20" s="20"/>
      <c r="F20" s="20"/>
      <c r="G20" s="20"/>
      <c r="H20" s="20"/>
    </row>
    <row r="22" spans="2:8" ht="24" customHeight="1" x14ac:dyDescent="0.3">
      <c r="B22" s="5"/>
    </row>
    <row r="23" spans="2:8" ht="24" customHeight="1" x14ac:dyDescent="0.3">
      <c r="B23" s="5" t="s">
        <v>2</v>
      </c>
    </row>
    <row r="24" spans="2:8" ht="24" customHeight="1" thickBot="1" x14ac:dyDescent="0.35">
      <c r="B24" s="5" t="s">
        <v>5</v>
      </c>
    </row>
    <row r="25" spans="2:8" ht="24" customHeight="1" x14ac:dyDescent="0.25">
      <c r="B25" s="12">
        <v>4</v>
      </c>
    </row>
    <row r="26" spans="2:8" ht="24" customHeight="1" thickBot="1" x14ac:dyDescent="0.3">
      <c r="B26" s="13"/>
    </row>
    <row r="28" spans="2:8" ht="24" customHeight="1" thickBot="1" x14ac:dyDescent="0.3"/>
    <row r="29" spans="2:8" ht="24" customHeight="1" x14ac:dyDescent="0.3">
      <c r="D29" s="5" t="s">
        <v>12</v>
      </c>
      <c r="E29" s="12">
        <v>20</v>
      </c>
    </row>
    <row r="30" spans="2:8" ht="24" customHeight="1" thickBot="1" x14ac:dyDescent="0.35">
      <c r="D30" s="5" t="s">
        <v>1</v>
      </c>
      <c r="E30" s="13"/>
    </row>
    <row r="31" spans="2:8" ht="24" customHeight="1" thickBot="1" x14ac:dyDescent="0.3"/>
    <row r="32" spans="2:8" ht="24" customHeight="1" x14ac:dyDescent="0.25">
      <c r="G32" s="16">
        <f>((B25*(E29/2)*(E29/2)*3.14159/12))/27</f>
        <v>3.878506172839506</v>
      </c>
      <c r="H32" s="18" t="s">
        <v>4</v>
      </c>
    </row>
    <row r="33" spans="2:8" ht="24" customHeight="1" thickBot="1" x14ac:dyDescent="0.35">
      <c r="B33" s="14" t="s">
        <v>8</v>
      </c>
      <c r="C33" s="14"/>
      <c r="D33" s="14"/>
      <c r="E33" s="14"/>
      <c r="F33" s="14"/>
      <c r="G33" s="17"/>
      <c r="H33" s="19"/>
    </row>
    <row r="34" spans="2:8" ht="24" customHeight="1" x14ac:dyDescent="0.25">
      <c r="B34" s="11" t="s">
        <v>7</v>
      </c>
      <c r="C34" s="11"/>
      <c r="D34" s="11"/>
      <c r="E34" s="11"/>
      <c r="F34" s="11"/>
      <c r="G34" s="4">
        <f>ROUNDUP(G32*3,1)*10</f>
        <v>117</v>
      </c>
      <c r="H34" s="3" t="s">
        <v>6</v>
      </c>
    </row>
    <row r="35" spans="2:8" ht="24" customHeight="1" x14ac:dyDescent="0.25">
      <c r="B35" s="11" t="s">
        <v>10</v>
      </c>
      <c r="C35" s="11"/>
      <c r="D35" s="11"/>
      <c r="E35" s="11"/>
      <c r="F35" s="11"/>
      <c r="G35" s="4">
        <f>ROUNDUP(G32*1.2,1)*10</f>
        <v>46.999999999999993</v>
      </c>
      <c r="H35" s="3" t="s">
        <v>6</v>
      </c>
    </row>
    <row r="36" spans="2:8" ht="24" customHeight="1" x14ac:dyDescent="0.25">
      <c r="B36" s="11" t="s">
        <v>11</v>
      </c>
      <c r="C36" s="11"/>
      <c r="D36" s="11"/>
      <c r="E36" s="11"/>
      <c r="F36" s="11"/>
      <c r="G36" s="4">
        <f>ROUNDUP(G32*3,1)*10</f>
        <v>117</v>
      </c>
      <c r="H36" s="3" t="s">
        <v>6</v>
      </c>
    </row>
    <row r="37" spans="2:8" ht="24" customHeight="1" x14ac:dyDescent="0.25">
      <c r="B37" s="11" t="s">
        <v>9</v>
      </c>
      <c r="C37" s="11"/>
      <c r="D37" s="11"/>
      <c r="E37" s="11"/>
      <c r="F37" s="11"/>
      <c r="G37" s="4">
        <f>ROUNDUP(G32*5,1)*10</f>
        <v>194.00000000000003</v>
      </c>
      <c r="H37" s="3" t="s">
        <v>6</v>
      </c>
    </row>
    <row r="38" spans="2:8" ht="24" customHeight="1" thickBot="1" x14ac:dyDescent="0.3">
      <c r="B38" s="10"/>
      <c r="C38" s="10"/>
      <c r="D38" s="10"/>
      <c r="E38" s="10"/>
      <c r="F38" s="10"/>
      <c r="G38" s="10"/>
      <c r="H38" s="10"/>
    </row>
    <row r="40" spans="2:8" ht="24" customHeight="1" x14ac:dyDescent="0.35">
      <c r="B40" s="20" t="s">
        <v>16</v>
      </c>
      <c r="C40" s="20"/>
      <c r="D40" s="20"/>
      <c r="E40" s="20"/>
      <c r="F40" s="20"/>
      <c r="G40" s="20"/>
      <c r="H40" s="20"/>
    </row>
    <row r="46" spans="2:8" ht="24" customHeight="1" x14ac:dyDescent="0.3">
      <c r="B46" s="6" t="s">
        <v>2</v>
      </c>
    </row>
    <row r="47" spans="2:8" ht="24" customHeight="1" thickBot="1" x14ac:dyDescent="0.35">
      <c r="B47" s="6" t="s">
        <v>5</v>
      </c>
    </row>
    <row r="48" spans="2:8" ht="24" customHeight="1" x14ac:dyDescent="0.25">
      <c r="B48" s="12">
        <v>2</v>
      </c>
    </row>
    <row r="49" spans="2:8" ht="24" customHeight="1" thickBot="1" x14ac:dyDescent="0.3">
      <c r="B49" s="13"/>
    </row>
    <row r="53" spans="2:8" ht="24" customHeight="1" thickBot="1" x14ac:dyDescent="0.3"/>
    <row r="54" spans="2:8" ht="24" customHeight="1" x14ac:dyDescent="0.3">
      <c r="B54" s="14" t="s">
        <v>15</v>
      </c>
      <c r="C54" s="14"/>
      <c r="D54" s="15"/>
      <c r="E54" s="12">
        <v>20</v>
      </c>
      <c r="F54" s="14" t="s">
        <v>14</v>
      </c>
      <c r="G54" s="15"/>
      <c r="H54" s="12">
        <v>18</v>
      </c>
    </row>
    <row r="55" spans="2:8" ht="24" customHeight="1" thickBot="1" x14ac:dyDescent="0.35">
      <c r="B55" s="14" t="s">
        <v>1</v>
      </c>
      <c r="C55" s="14"/>
      <c r="D55" s="15"/>
      <c r="E55" s="13"/>
      <c r="F55" s="14" t="s">
        <v>5</v>
      </c>
      <c r="G55" s="15"/>
      <c r="H55" s="13"/>
    </row>
    <row r="56" spans="2:8" ht="24" customHeight="1" thickBot="1" x14ac:dyDescent="0.3"/>
    <row r="57" spans="2:8" ht="24" customHeight="1" x14ac:dyDescent="0.25">
      <c r="G57" s="16">
        <f>((((B48*((E54+(H54/6))/2)*((E54+(H54/6))/2)*3.14159/12)))/27-(((B48*(E54/2)*(E54/2)*3.14159/12))/27))</f>
        <v>0.62540912037037044</v>
      </c>
      <c r="H57" s="18" t="s">
        <v>4</v>
      </c>
    </row>
    <row r="58" spans="2:8" ht="24" customHeight="1" thickBot="1" x14ac:dyDescent="0.35">
      <c r="B58" s="14" t="s">
        <v>8</v>
      </c>
      <c r="C58" s="14"/>
      <c r="D58" s="14"/>
      <c r="E58" s="14"/>
      <c r="F58" s="14"/>
      <c r="G58" s="17"/>
      <c r="H58" s="19"/>
    </row>
    <row r="59" spans="2:8" ht="24" customHeight="1" x14ac:dyDescent="0.25">
      <c r="B59" s="11" t="s">
        <v>7</v>
      </c>
      <c r="C59" s="11"/>
      <c r="D59" s="11"/>
      <c r="E59" s="11"/>
      <c r="F59" s="11"/>
      <c r="G59" s="4">
        <f>ROUNDUP(G57*3,1)*10</f>
        <v>19</v>
      </c>
      <c r="H59" s="3" t="s">
        <v>6</v>
      </c>
    </row>
    <row r="60" spans="2:8" ht="24" customHeight="1" x14ac:dyDescent="0.25">
      <c r="B60" s="11" t="s">
        <v>10</v>
      </c>
      <c r="C60" s="11"/>
      <c r="D60" s="11"/>
      <c r="E60" s="11"/>
      <c r="F60" s="11"/>
      <c r="G60" s="4">
        <f>ROUNDUP(G57*1.2,1)*10</f>
        <v>7.9999999999999991</v>
      </c>
      <c r="H60" s="3" t="s">
        <v>6</v>
      </c>
    </row>
    <row r="61" spans="2:8" ht="24" customHeight="1" x14ac:dyDescent="0.25">
      <c r="B61" s="11" t="s">
        <v>11</v>
      </c>
      <c r="C61" s="11"/>
      <c r="D61" s="11"/>
      <c r="E61" s="11"/>
      <c r="F61" s="11"/>
      <c r="G61" s="4">
        <f>ROUNDUP(G57*3,1)*10</f>
        <v>19</v>
      </c>
      <c r="H61" s="3" t="s">
        <v>6</v>
      </c>
    </row>
    <row r="62" spans="2:8" ht="24" customHeight="1" x14ac:dyDescent="0.25">
      <c r="B62" s="11" t="s">
        <v>9</v>
      </c>
      <c r="C62" s="11"/>
      <c r="D62" s="11"/>
      <c r="E62" s="11"/>
      <c r="F62" s="11"/>
      <c r="G62" s="4">
        <f>ROUNDUP(G57*5,1)*10</f>
        <v>32</v>
      </c>
      <c r="H62" s="3" t="s">
        <v>6</v>
      </c>
    </row>
  </sheetData>
  <sheetProtection sheet="1" objects="1" scenarios="1"/>
  <mergeCells count="36">
    <mergeCell ref="B15:F15"/>
    <mergeCell ref="B16:F16"/>
    <mergeCell ref="B17:F17"/>
    <mergeCell ref="B25:B26"/>
    <mergeCell ref="B14:F14"/>
    <mergeCell ref="B13:F13"/>
    <mergeCell ref="G12:G13"/>
    <mergeCell ref="H12:H13"/>
    <mergeCell ref="B1:H1"/>
    <mergeCell ref="H7:H8"/>
    <mergeCell ref="B8:B9"/>
    <mergeCell ref="E10:E11"/>
    <mergeCell ref="B36:F36"/>
    <mergeCell ref="B37:F37"/>
    <mergeCell ref="B20:H20"/>
    <mergeCell ref="B40:H40"/>
    <mergeCell ref="B48:B49"/>
    <mergeCell ref="G32:G33"/>
    <mergeCell ref="H32:H33"/>
    <mergeCell ref="B33:F33"/>
    <mergeCell ref="B34:F34"/>
    <mergeCell ref="B35:F35"/>
    <mergeCell ref="E29:E30"/>
    <mergeCell ref="B60:F60"/>
    <mergeCell ref="B61:F61"/>
    <mergeCell ref="B62:F62"/>
    <mergeCell ref="H54:H55"/>
    <mergeCell ref="F54:G54"/>
    <mergeCell ref="F55:G55"/>
    <mergeCell ref="G57:G58"/>
    <mergeCell ref="H57:H58"/>
    <mergeCell ref="B58:F58"/>
    <mergeCell ref="B59:F59"/>
    <mergeCell ref="E54:E55"/>
    <mergeCell ref="B54:D54"/>
    <mergeCell ref="B55:D55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5A8880D2B26642BF34C95424874631" ma:contentTypeVersion="8" ma:contentTypeDescription="Crée un document." ma:contentTypeScope="" ma:versionID="e4320ebded9775a80a80dc5eb5129997">
  <xsd:schema xmlns:xsd="http://www.w3.org/2001/XMLSchema" xmlns:xs="http://www.w3.org/2001/XMLSchema" xmlns:p="http://schemas.microsoft.com/office/2006/metadata/properties" xmlns:ns3="8020388f-2ede-4213-b65f-e438c4703bd2" targetNamespace="http://schemas.microsoft.com/office/2006/metadata/properties" ma:root="true" ma:fieldsID="97893ae682c457c34e98d9ecc199bc0e" ns3:_="">
    <xsd:import namespace="8020388f-2ede-4213-b65f-e438c4703b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20388f-2ede-4213-b65f-e438c4703b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220582-2F60-41EE-8616-3B4DD1E316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20388f-2ede-4213-b65f-e438c4703b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852D37-1DA5-4A70-98B4-3E68AA5B7412}">
  <ds:schemaRefs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8020388f-2ede-4213-b65f-e438c4703bd2"/>
  </ds:schemaRefs>
</ds:datastoreItem>
</file>

<file path=customXml/itemProps3.xml><?xml version="1.0" encoding="utf-8"?>
<ds:datastoreItem xmlns:ds="http://schemas.openxmlformats.org/officeDocument/2006/customXml" ds:itemID="{BF66D0AB-B8E4-460B-AF23-A2BB7B71BD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Simon Therriault</cp:lastModifiedBy>
  <dcterms:created xsi:type="dcterms:W3CDTF">2020-04-25T10:34:59Z</dcterms:created>
  <dcterms:modified xsi:type="dcterms:W3CDTF">2020-05-16T20:13:20Z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0x010100C35A8880D2B26642BF34C95424874631</vt:lpwstr>
  </property>
</Properties>
</file>